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4000" windowHeight="9735"/>
  </bookViews>
  <sheets>
    <sheet name="CONTROLE-SIMPLES" sheetId="6" r:id="rId1"/>
  </sheets>
  <definedNames>
    <definedName name="_xlnm.Print_Area" localSheetId="0">'CONTROLE-SIMPLES'!$A$1:$N$24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K18" i="6" l="1"/>
  <c r="L13" i="6" l="1"/>
  <c r="L14" i="6"/>
  <c r="L15" i="6"/>
  <c r="L12" i="6"/>
  <c r="J6" i="6"/>
  <c r="L5" i="6" l="1"/>
  <c r="L6" i="6"/>
  <c r="L7" i="6"/>
  <c r="L8" i="6"/>
  <c r="L9" i="6"/>
  <c r="L10" i="6"/>
  <c r="L16" i="6"/>
  <c r="L11" i="6"/>
  <c r="L4" i="6"/>
  <c r="J5" i="6"/>
  <c r="J7" i="6"/>
  <c r="J8" i="6"/>
  <c r="J9" i="6"/>
  <c r="J10" i="6"/>
  <c r="J11" i="6"/>
  <c r="J4" i="6"/>
  <c r="L18" i="6" l="1"/>
</calcChain>
</file>

<file path=xl/sharedStrings.xml><?xml version="1.0" encoding="utf-8"?>
<sst xmlns="http://schemas.openxmlformats.org/spreadsheetml/2006/main" count="91" uniqueCount="63">
  <si>
    <t>ANO PROC.</t>
  </si>
  <si>
    <t>DT. AUTUAÇÃO</t>
  </si>
  <si>
    <t>Nº PROC. PRINCIPAL</t>
  </si>
  <si>
    <t>SIM</t>
  </si>
  <si>
    <t>INTERESSADO / PRESTADOR</t>
  </si>
  <si>
    <t>OBJETO DO PROCESSO</t>
  </si>
  <si>
    <t>CNPJ</t>
  </si>
  <si>
    <t>TEM CONTRATO</t>
  </si>
  <si>
    <t>DT. DO CONTRATO</t>
  </si>
  <si>
    <t>VIGÊNCIA</t>
  </si>
  <si>
    <t>ADITIVO</t>
  </si>
  <si>
    <t>VENC. ADITIVO</t>
  </si>
  <si>
    <t xml:space="preserve">Instituto Brasileiro de Administração Municipal – IBAM </t>
  </si>
  <si>
    <t>33.645.482/0001-96</t>
  </si>
  <si>
    <t>V. MENSAL</t>
  </si>
  <si>
    <t>V. ANUAL</t>
  </si>
  <si>
    <t>CONTROLE DE PROCESSOS - CONTRATOS DE PRESTAÇÕES CONTINUADA</t>
  </si>
  <si>
    <t>Credenciamento de pessoal</t>
  </si>
  <si>
    <t>33.683.111/0001-07</t>
  </si>
  <si>
    <t>06.312.751/0001-20</t>
  </si>
  <si>
    <t>13.397.064/0001-10</t>
  </si>
  <si>
    <t>090.797.001-00</t>
  </si>
  <si>
    <t>02.744.987/0001-84</t>
  </si>
  <si>
    <t>34.028.316/7883-47</t>
  </si>
  <si>
    <t>Contratação de serviços de correios para envio de documentos e telegrafos</t>
  </si>
  <si>
    <t>04.303.548/0001-61</t>
  </si>
  <si>
    <t>Nº CONTRATO</t>
  </si>
  <si>
    <t>Thaís Brito da Silva</t>
  </si>
  <si>
    <t>Karina Pereira dos Santos</t>
  </si>
  <si>
    <t>Daniele Rodrigues dos Santos</t>
  </si>
  <si>
    <t>Angela Mara Arruda Santos</t>
  </si>
  <si>
    <t>Andreia Pereira de Macedo França</t>
  </si>
  <si>
    <t>20/2018</t>
  </si>
  <si>
    <t>24/2018</t>
  </si>
  <si>
    <t>27/2018</t>
  </si>
  <si>
    <t>30/2018</t>
  </si>
  <si>
    <t>42/2018</t>
  </si>
  <si>
    <t>042.547.551-47</t>
  </si>
  <si>
    <t>028.925.151-65</t>
  </si>
  <si>
    <t>048.833.241-92</t>
  </si>
  <si>
    <t>052.780.191-74</t>
  </si>
  <si>
    <t>038.923.731-08</t>
  </si>
  <si>
    <t>5/2018</t>
  </si>
  <si>
    <t>18/2017</t>
  </si>
  <si>
    <t>07/2020</t>
  </si>
  <si>
    <t>19/2017</t>
  </si>
  <si>
    <t>06/2015</t>
  </si>
  <si>
    <t>ELADIO GOMES LEOBAS DE FRANÇA ANTUNES</t>
  </si>
  <si>
    <t>Locação de imóvel para funcionamento da Diretoria da Receita/Porto Nacional</t>
  </si>
  <si>
    <t>PRODATA INFORMÁTICA LTDA</t>
  </si>
  <si>
    <t>NATURALS CONSULTORIA LTDA-ME</t>
  </si>
  <si>
    <t>Empresa Brasileira de Correios e Telegrafos</t>
  </si>
  <si>
    <t>SERVIÇO FEDERAL DE PROCESSAMENTO DE DADOS – SERPRO</t>
  </si>
  <si>
    <t>Convênio de Cooperação Técnica com a Receita Federal do Brasil</t>
  </si>
  <si>
    <t>PRODADOS CONT. ASS PLAN S/C LTDA</t>
  </si>
  <si>
    <t xml:space="preserve">Contrato de Prestação de Serviço Contábeis </t>
  </si>
  <si>
    <t>VIPTEC INFORMÁTICA EIRELI - ME</t>
  </si>
  <si>
    <t>Outsourcing de Impressoras/Scanner por meio de Locação</t>
  </si>
  <si>
    <t>Contratação de Consultoria e Assessoria Técnica</t>
  </si>
  <si>
    <t>Contratao de empresa especializada em implantação e prestação de serviços de locação de softwares</t>
  </si>
  <si>
    <t>Gestão de Tributo Municipal/Gestão do ISS</t>
  </si>
  <si>
    <t>3/2018</t>
  </si>
  <si>
    <t>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</si>
</sst>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sz val="10"/>
      <color rgb="FF00B050"/>
      <name val="Arial"/>
      <family val="2"/>
    </font>
    <font>
      <sz val="8"/>
      <color theme="5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0" xfId="2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44" fontId="5" fillId="0" borderId="5" xfId="1" applyFont="1" applyFill="1" applyBorder="1" applyAlignment="1" applyProtection="1">
      <alignment vertical="center" wrapText="1"/>
    </xf>
    <xf numFmtId="164" fontId="5" fillId="0" borderId="5" xfId="1" applyNumberFormat="1" applyFont="1" applyFill="1" applyBorder="1" applyAlignment="1" applyProtection="1">
      <alignment horizontal="center" vertical="center" wrapText="1"/>
    </xf>
    <xf numFmtId="164" fontId="6" fillId="0" borderId="5" xfId="1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 wrapText="1"/>
    </xf>
    <xf numFmtId="0" fontId="4" fillId="0" borderId="5" xfId="0" applyFont="1" applyFill="1" applyBorder="1" applyAlignment="1">
      <alignment horizontal="center"/>
    </xf>
    <xf numFmtId="14" fontId="4" fillId="0" borderId="5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44" fontId="5" fillId="0" borderId="5" xfId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4" fontId="5" fillId="0" borderId="5" xfId="1" applyNumberFormat="1" applyFont="1" applyFill="1" applyBorder="1" applyAlignment="1" applyProtection="1">
      <alignment vertical="center"/>
    </xf>
    <xf numFmtId="14" fontId="4" fillId="0" borderId="5" xfId="1" applyNumberFormat="1" applyFont="1" applyFill="1" applyBorder="1" applyAlignment="1"/>
    <xf numFmtId="14" fontId="4" fillId="0" borderId="5" xfId="0" applyNumberFormat="1" applyFont="1" applyFill="1" applyBorder="1" applyAlignment="1"/>
    <xf numFmtId="14" fontId="5" fillId="0" borderId="5" xfId="0" applyNumberFormat="1" applyFont="1" applyFill="1" applyBorder="1" applyAlignment="1" applyProtection="1">
      <alignment horizontal="center" vertical="center" wrapText="1"/>
    </xf>
    <xf numFmtId="43" fontId="4" fillId="0" borderId="0" xfId="2" applyFont="1" applyFill="1" applyAlignment="1">
      <alignment horizontal="center"/>
    </xf>
    <xf numFmtId="44" fontId="5" fillId="0" borderId="5" xfId="1" applyFont="1" applyFill="1" applyBorder="1" applyAlignment="1" applyProtection="1">
      <alignment vertical="center"/>
    </xf>
    <xf numFmtId="44" fontId="8" fillId="0" borderId="1" xfId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2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4" fontId="5" fillId="0" borderId="5" xfId="1" applyNumberFormat="1" applyFont="1" applyFill="1" applyBorder="1" applyAlignment="1" applyProtection="1">
      <alignment horizontal="center" vertical="center"/>
    </xf>
    <xf numFmtId="44" fontId="10" fillId="0" borderId="5" xfId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4" fontId="6" fillId="0" borderId="5" xfId="1" applyFont="1" applyFill="1" applyBorder="1" applyAlignment="1" applyProtection="1">
      <alignment horizontal="center" vertical="center" wrapText="1"/>
    </xf>
    <xf numFmtId="44" fontId="6" fillId="0" borderId="5" xfId="1" applyFont="1" applyFill="1" applyBorder="1" applyAlignment="1" applyProtection="1">
      <alignment vertical="center"/>
    </xf>
    <xf numFmtId="14" fontId="6" fillId="0" borderId="5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1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5" xfId="1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49" fontId="3" fillId="2" borderId="7" xfId="0" applyNumberFormat="1" applyFont="1" applyFill="1" applyBorder="1" applyAlignment="1" applyProtection="1">
      <alignment horizontal="center" vertical="center" wrapText="1"/>
    </xf>
    <xf numFmtId="17" fontId="3" fillId="2" borderId="6" xfId="0" applyNumberFormat="1" applyFont="1" applyFill="1" applyBorder="1" applyAlignment="1" applyProtection="1">
      <alignment horizontal="center" vertical="center" wrapText="1"/>
    </xf>
    <xf numFmtId="17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3" fontId="3" fillId="2" borderId="7" xfId="2" applyFont="1" applyFill="1" applyBorder="1" applyAlignment="1" applyProtection="1">
      <alignment horizontal="center" vertical="center" wrapText="1"/>
      <protection locked="0"/>
    </xf>
    <xf numFmtId="17" fontId="3" fillId="2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416]d\-mmm\-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3:N18" totalsRowShown="0" headerRowBorderDxfId="12" tableBorderDxfId="11">
  <autoFilter ref="A3:N18"/>
  <tableColumns count="14">
    <tableColumn id="1" name="Nº PROC. PRINCIPAL" dataDxfId="10"/>
    <tableColumn id="2" name="ANO PROC." dataDxfId="9"/>
    <tableColumn id="3" name="DT. AUTUAÇÃO" dataDxfId="8"/>
    <tableColumn id="4" name="CNPJ" dataDxfId="7" dataCellStyle="Moeda"/>
    <tableColumn id="5" name="INTERESSADO / PRESTADOR" dataDxfId="6"/>
    <tableColumn id="6" name="OBJETO DO PROCESSO" dataDxfId="5"/>
    <tableColumn id="7" name="TEM CONTRATO"/>
    <tableColumn id="8" name="Nº CONTRATO" dataDxfId="4" dataCellStyle="Moeda"/>
    <tableColumn id="9" name="DT. DO CONTRATO"/>
    <tableColumn id="10" name="VIGÊNCIA" dataDxfId="3" dataCellStyle="Moeda"/>
    <tableColumn id="11" name="V. MENSAL" dataDxfId="2" dataCellStyle="Moeda"/>
    <tableColumn id="12" name="V. ANUAL"/>
    <tableColumn id="13" name="ADITIVO" dataDxfId="1" dataCellStyle="Moeda"/>
    <tableColumn id="14" name="VENC. ADITIV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D1" zoomScaleNormal="100" workbookViewId="0">
      <selection activeCell="P26" sqref="P26"/>
    </sheetView>
  </sheetViews>
  <sheetFormatPr defaultRowHeight="11.25" x14ac:dyDescent="0.2"/>
  <cols>
    <col min="1" max="1" width="12.140625" style="1" customWidth="1"/>
    <col min="2" max="2" width="8.42578125" style="1" customWidth="1"/>
    <col min="3" max="3" width="12.28515625" style="1" customWidth="1"/>
    <col min="4" max="4" width="17.5703125" style="1" bestFit="1" customWidth="1"/>
    <col min="5" max="5" width="31.140625" style="1" customWidth="1"/>
    <col min="6" max="6" width="38.140625" style="1" customWidth="1"/>
    <col min="7" max="7" width="12.140625" style="29" customWidth="1"/>
    <col min="8" max="8" width="11.42578125" style="48" customWidth="1"/>
    <col min="9" max="9" width="13.140625" style="1" customWidth="1"/>
    <col min="10" max="10" width="11.140625" style="1" customWidth="1"/>
    <col min="11" max="11" width="14.85546875" style="4" customWidth="1"/>
    <col min="12" max="12" width="15.7109375" style="4" customWidth="1"/>
    <col min="13" max="13" width="9.85546875" style="1" customWidth="1"/>
    <col min="14" max="14" width="11.85546875" style="1" customWidth="1"/>
    <col min="15" max="15" width="16.85546875" style="1" bestFit="1" customWidth="1"/>
    <col min="16" max="16" width="15.85546875" style="1" bestFit="1" customWidth="1"/>
    <col min="17" max="19" width="16.85546875" style="1" bestFit="1" customWidth="1"/>
    <col min="20" max="20" width="18" style="1" bestFit="1" customWidth="1"/>
    <col min="21" max="16384" width="9.140625" style="1"/>
  </cols>
  <sheetData>
    <row r="1" spans="1:20" s="3" customFormat="1" ht="18" customHeight="1" x14ac:dyDescent="0.2">
      <c r="A1" s="60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20" ht="12.75" x14ac:dyDescent="0.2">
      <c r="A2" s="5"/>
      <c r="B2" s="5"/>
      <c r="C2" s="5"/>
      <c r="D2" s="5"/>
      <c r="E2" s="5"/>
      <c r="F2" s="5"/>
      <c r="G2" s="28"/>
      <c r="H2" s="45"/>
      <c r="I2" s="5"/>
      <c r="J2" s="5"/>
      <c r="K2" s="25"/>
      <c r="L2" s="25"/>
      <c r="M2" s="5"/>
      <c r="N2" s="5"/>
      <c r="O2" s="2"/>
      <c r="P2" s="2"/>
      <c r="Q2" s="2"/>
      <c r="R2" s="2"/>
      <c r="S2" s="2"/>
      <c r="T2" s="2"/>
    </row>
    <row r="3" spans="1:20" ht="25.5" x14ac:dyDescent="0.2">
      <c r="A3" s="51" t="s">
        <v>2</v>
      </c>
      <c r="B3" s="51" t="s">
        <v>0</v>
      </c>
      <c r="C3" s="52" t="s">
        <v>1</v>
      </c>
      <c r="D3" s="52" t="s">
        <v>6</v>
      </c>
      <c r="E3" s="52" t="s">
        <v>4</v>
      </c>
      <c r="F3" s="52" t="s">
        <v>5</v>
      </c>
      <c r="G3" s="52" t="s">
        <v>7</v>
      </c>
      <c r="H3" s="53" t="s">
        <v>26</v>
      </c>
      <c r="I3" s="54" t="s">
        <v>8</v>
      </c>
      <c r="J3" s="55" t="s">
        <v>9</v>
      </c>
      <c r="K3" s="56" t="s">
        <v>14</v>
      </c>
      <c r="L3" s="56" t="s">
        <v>15</v>
      </c>
      <c r="M3" s="57" t="s">
        <v>10</v>
      </c>
      <c r="N3" s="55" t="s">
        <v>11</v>
      </c>
    </row>
    <row r="4" spans="1:20" ht="25.5" x14ac:dyDescent="0.2">
      <c r="A4" s="6">
        <v>2019011486</v>
      </c>
      <c r="B4" s="6">
        <v>2019</v>
      </c>
      <c r="C4" s="24">
        <v>43641</v>
      </c>
      <c r="D4" s="9" t="s">
        <v>13</v>
      </c>
      <c r="E4" s="6" t="s">
        <v>12</v>
      </c>
      <c r="F4" s="7" t="s">
        <v>60</v>
      </c>
      <c r="G4" s="15" t="s">
        <v>3</v>
      </c>
      <c r="H4" s="44" t="s">
        <v>46</v>
      </c>
      <c r="I4" s="34">
        <v>43892</v>
      </c>
      <c r="J4" s="21">
        <f>I4+364</f>
        <v>44256</v>
      </c>
      <c r="K4" s="26">
        <v>14500</v>
      </c>
      <c r="L4" s="26">
        <f>K4*12</f>
        <v>174000</v>
      </c>
      <c r="M4" s="35" t="s">
        <v>62</v>
      </c>
      <c r="N4" s="21"/>
    </row>
    <row r="5" spans="1:20" ht="38.25" x14ac:dyDescent="0.2">
      <c r="A5" s="6">
        <v>2017004081</v>
      </c>
      <c r="B5" s="6">
        <v>2017</v>
      </c>
      <c r="C5" s="24">
        <v>42865</v>
      </c>
      <c r="D5" s="8" t="s">
        <v>22</v>
      </c>
      <c r="E5" s="6" t="s">
        <v>49</v>
      </c>
      <c r="F5" s="7" t="s">
        <v>59</v>
      </c>
      <c r="G5" s="15" t="s">
        <v>3</v>
      </c>
      <c r="H5" s="44" t="s">
        <v>43</v>
      </c>
      <c r="I5" s="34">
        <v>43034</v>
      </c>
      <c r="J5" s="21">
        <f t="shared" ref="J5:J10" si="0">I5+364</f>
        <v>43398</v>
      </c>
      <c r="K5" s="26">
        <v>39000</v>
      </c>
      <c r="L5" s="26">
        <f t="shared" ref="L5:L16" si="1">K5*12</f>
        <v>468000</v>
      </c>
      <c r="M5" s="15" t="s">
        <v>3</v>
      </c>
      <c r="N5" s="34">
        <v>44124</v>
      </c>
    </row>
    <row r="6" spans="1:20" ht="25.5" x14ac:dyDescent="0.2">
      <c r="A6" s="6">
        <v>2017006693</v>
      </c>
      <c r="B6" s="6">
        <v>2017</v>
      </c>
      <c r="C6" s="24">
        <v>42921</v>
      </c>
      <c r="D6" s="8" t="s">
        <v>19</v>
      </c>
      <c r="E6" s="6" t="s">
        <v>50</v>
      </c>
      <c r="F6" s="7" t="s">
        <v>58</v>
      </c>
      <c r="G6" s="15" t="s">
        <v>3</v>
      </c>
      <c r="H6" s="44" t="s">
        <v>45</v>
      </c>
      <c r="I6" s="34">
        <v>43012</v>
      </c>
      <c r="J6" s="21">
        <f t="shared" si="0"/>
        <v>43376</v>
      </c>
      <c r="K6" s="26">
        <v>40000</v>
      </c>
      <c r="L6" s="26">
        <f t="shared" si="1"/>
        <v>480000</v>
      </c>
      <c r="M6" s="15" t="s">
        <v>3</v>
      </c>
      <c r="N6" s="34">
        <v>44473</v>
      </c>
    </row>
    <row r="7" spans="1:20" ht="25.5" x14ac:dyDescent="0.2">
      <c r="A7" s="6">
        <v>2018000450</v>
      </c>
      <c r="B7" s="6">
        <v>2018</v>
      </c>
      <c r="C7" s="24">
        <v>43102</v>
      </c>
      <c r="D7" s="8" t="s">
        <v>21</v>
      </c>
      <c r="E7" s="6" t="s">
        <v>47</v>
      </c>
      <c r="F7" s="7" t="s">
        <v>48</v>
      </c>
      <c r="G7" s="15" t="s">
        <v>3</v>
      </c>
      <c r="H7" s="44" t="s">
        <v>42</v>
      </c>
      <c r="I7" s="34">
        <v>43102</v>
      </c>
      <c r="J7" s="21">
        <f t="shared" si="0"/>
        <v>43466</v>
      </c>
      <c r="K7" s="26">
        <v>6600</v>
      </c>
      <c r="L7" s="26">
        <f t="shared" si="1"/>
        <v>79200</v>
      </c>
      <c r="M7" s="15" t="s">
        <v>3</v>
      </c>
      <c r="N7" s="12">
        <v>44196</v>
      </c>
    </row>
    <row r="8" spans="1:20" ht="25.5" x14ac:dyDescent="0.2">
      <c r="A8" s="6">
        <v>2018026898</v>
      </c>
      <c r="B8" s="6">
        <v>2018</v>
      </c>
      <c r="C8" s="24">
        <v>43432</v>
      </c>
      <c r="D8" s="8" t="s">
        <v>23</v>
      </c>
      <c r="E8" s="6" t="s">
        <v>51</v>
      </c>
      <c r="F8" s="7" t="s">
        <v>24</v>
      </c>
      <c r="G8" s="15" t="s">
        <v>3</v>
      </c>
      <c r="H8" s="44"/>
      <c r="I8" s="34">
        <v>43524</v>
      </c>
      <c r="J8" s="21">
        <f t="shared" si="0"/>
        <v>43888</v>
      </c>
      <c r="K8" s="26">
        <v>3805.79</v>
      </c>
      <c r="L8" s="26">
        <f t="shared" si="1"/>
        <v>45669.479999999996</v>
      </c>
      <c r="M8" s="35" t="s">
        <v>62</v>
      </c>
      <c r="N8" s="22"/>
    </row>
    <row r="9" spans="1:20" ht="38.25" x14ac:dyDescent="0.2">
      <c r="A9" s="32">
        <v>201901167</v>
      </c>
      <c r="B9" s="6">
        <v>2019</v>
      </c>
      <c r="C9" s="24">
        <v>43501</v>
      </c>
      <c r="D9" s="8" t="s">
        <v>18</v>
      </c>
      <c r="E9" s="6" t="s">
        <v>52</v>
      </c>
      <c r="F9" s="7" t="s">
        <v>53</v>
      </c>
      <c r="G9" s="15" t="s">
        <v>3</v>
      </c>
      <c r="H9" s="44"/>
      <c r="I9" s="33">
        <v>43585</v>
      </c>
      <c r="J9" s="21">
        <f t="shared" si="0"/>
        <v>43949</v>
      </c>
      <c r="K9" s="26">
        <v>2000</v>
      </c>
      <c r="L9" s="26">
        <f t="shared" si="1"/>
        <v>24000</v>
      </c>
      <c r="M9" s="35" t="s">
        <v>62</v>
      </c>
      <c r="N9" s="23"/>
    </row>
    <row r="10" spans="1:20" s="36" customFormat="1" ht="25.5" x14ac:dyDescent="0.2">
      <c r="A10" s="37">
        <v>2019000446</v>
      </c>
      <c r="B10" s="6">
        <v>2019</v>
      </c>
      <c r="C10" s="24">
        <v>43475</v>
      </c>
      <c r="D10" s="8" t="s">
        <v>25</v>
      </c>
      <c r="E10" s="43" t="s">
        <v>54</v>
      </c>
      <c r="F10" s="38" t="s">
        <v>55</v>
      </c>
      <c r="G10" s="39" t="s">
        <v>3</v>
      </c>
      <c r="H10" s="44" t="s">
        <v>61</v>
      </c>
      <c r="I10" s="42">
        <v>43122</v>
      </c>
      <c r="J10" s="21">
        <f t="shared" si="0"/>
        <v>43486</v>
      </c>
      <c r="K10" s="40">
        <v>10000</v>
      </c>
      <c r="L10" s="40">
        <f t="shared" si="1"/>
        <v>120000</v>
      </c>
      <c r="M10" s="15" t="s">
        <v>3</v>
      </c>
      <c r="N10" s="41">
        <v>44218</v>
      </c>
    </row>
    <row r="11" spans="1:20" s="13" customFormat="1" ht="25.5" x14ac:dyDescent="0.2">
      <c r="A11" s="32">
        <v>2020009929</v>
      </c>
      <c r="B11" s="6">
        <v>2020</v>
      </c>
      <c r="C11" s="24">
        <v>43922</v>
      </c>
      <c r="D11" s="8" t="s">
        <v>20</v>
      </c>
      <c r="E11" s="43" t="s">
        <v>56</v>
      </c>
      <c r="F11" s="10" t="s">
        <v>57</v>
      </c>
      <c r="G11" s="15" t="s">
        <v>3</v>
      </c>
      <c r="H11" s="46" t="s">
        <v>44</v>
      </c>
      <c r="I11" s="14">
        <v>43922</v>
      </c>
      <c r="J11" s="21">
        <f>I11+364</f>
        <v>44286</v>
      </c>
      <c r="K11" s="26">
        <v>5841.74</v>
      </c>
      <c r="L11" s="26">
        <f>K11*12</f>
        <v>70100.88</v>
      </c>
      <c r="M11" s="35" t="s">
        <v>62</v>
      </c>
      <c r="N11" s="11"/>
    </row>
    <row r="12" spans="1:20" s="36" customFormat="1" ht="12.75" x14ac:dyDescent="0.2">
      <c r="A12" s="32">
        <v>2018001628</v>
      </c>
      <c r="B12" s="6">
        <v>2018</v>
      </c>
      <c r="C12" s="24">
        <v>43136</v>
      </c>
      <c r="D12" s="8" t="s">
        <v>37</v>
      </c>
      <c r="E12" s="50" t="s">
        <v>27</v>
      </c>
      <c r="F12" s="10" t="s">
        <v>17</v>
      </c>
      <c r="G12" s="39" t="s">
        <v>3</v>
      </c>
      <c r="H12" s="44" t="s">
        <v>32</v>
      </c>
      <c r="I12" s="42">
        <v>43231</v>
      </c>
      <c r="J12" s="21">
        <v>43599</v>
      </c>
      <c r="K12" s="40">
        <v>1250</v>
      </c>
      <c r="L12" s="40">
        <f t="shared" si="1"/>
        <v>15000</v>
      </c>
      <c r="M12" s="15" t="s">
        <v>3</v>
      </c>
      <c r="N12" s="41">
        <v>44196</v>
      </c>
    </row>
    <row r="13" spans="1:20" s="36" customFormat="1" ht="12.75" x14ac:dyDescent="0.2">
      <c r="A13" s="32">
        <v>2018001628</v>
      </c>
      <c r="B13" s="6">
        <v>2018</v>
      </c>
      <c r="C13" s="24">
        <v>43136</v>
      </c>
      <c r="D13" s="8" t="s">
        <v>38</v>
      </c>
      <c r="E13" s="50" t="s">
        <v>28</v>
      </c>
      <c r="F13" s="10" t="s">
        <v>17</v>
      </c>
      <c r="G13" s="39" t="s">
        <v>3</v>
      </c>
      <c r="H13" s="44" t="s">
        <v>33</v>
      </c>
      <c r="I13" s="42">
        <v>43231</v>
      </c>
      <c r="J13" s="21">
        <v>43599</v>
      </c>
      <c r="K13" s="40">
        <v>1250</v>
      </c>
      <c r="L13" s="40">
        <f t="shared" si="1"/>
        <v>15000</v>
      </c>
      <c r="M13" s="15" t="s">
        <v>3</v>
      </c>
      <c r="N13" s="41">
        <v>44197</v>
      </c>
    </row>
    <row r="14" spans="1:20" s="36" customFormat="1" ht="12.75" x14ac:dyDescent="0.2">
      <c r="A14" s="32">
        <v>2018001628</v>
      </c>
      <c r="B14" s="6">
        <v>2018</v>
      </c>
      <c r="C14" s="24">
        <v>43136</v>
      </c>
      <c r="D14" s="8" t="s">
        <v>39</v>
      </c>
      <c r="E14" s="50" t="s">
        <v>29</v>
      </c>
      <c r="F14" s="10" t="s">
        <v>17</v>
      </c>
      <c r="G14" s="39" t="s">
        <v>3</v>
      </c>
      <c r="H14" s="44" t="s">
        <v>34</v>
      </c>
      <c r="I14" s="42">
        <v>43231</v>
      </c>
      <c r="J14" s="21">
        <v>43599</v>
      </c>
      <c r="K14" s="40">
        <v>1250</v>
      </c>
      <c r="L14" s="40">
        <f t="shared" si="1"/>
        <v>15000</v>
      </c>
      <c r="M14" s="15" t="s">
        <v>3</v>
      </c>
      <c r="N14" s="41">
        <v>44198</v>
      </c>
    </row>
    <row r="15" spans="1:20" s="36" customFormat="1" ht="12.75" x14ac:dyDescent="0.2">
      <c r="A15" s="32">
        <v>2018001628</v>
      </c>
      <c r="B15" s="6">
        <v>2018</v>
      </c>
      <c r="C15" s="24">
        <v>43136</v>
      </c>
      <c r="D15" s="8" t="s">
        <v>40</v>
      </c>
      <c r="E15" s="50" t="s">
        <v>30</v>
      </c>
      <c r="F15" s="10" t="s">
        <v>17</v>
      </c>
      <c r="G15" s="39" t="s">
        <v>3</v>
      </c>
      <c r="H15" s="44" t="s">
        <v>35</v>
      </c>
      <c r="I15" s="42">
        <v>43238</v>
      </c>
      <c r="J15" s="21">
        <v>43603</v>
      </c>
      <c r="K15" s="40">
        <v>1250</v>
      </c>
      <c r="L15" s="40">
        <f t="shared" si="1"/>
        <v>15000</v>
      </c>
      <c r="M15" s="15" t="s">
        <v>3</v>
      </c>
      <c r="N15" s="41">
        <v>44199</v>
      </c>
    </row>
    <row r="16" spans="1:20" ht="12.75" x14ac:dyDescent="0.2">
      <c r="A16" s="32">
        <v>2018001628</v>
      </c>
      <c r="B16" s="6">
        <v>2018</v>
      </c>
      <c r="C16" s="24">
        <v>43136</v>
      </c>
      <c r="D16" s="8" t="s">
        <v>41</v>
      </c>
      <c r="E16" s="50" t="s">
        <v>31</v>
      </c>
      <c r="F16" s="10" t="s">
        <v>17</v>
      </c>
      <c r="G16" s="15" t="s">
        <v>3</v>
      </c>
      <c r="H16" s="44" t="s">
        <v>36</v>
      </c>
      <c r="I16" s="14">
        <v>43298</v>
      </c>
      <c r="J16" s="21">
        <v>43663</v>
      </c>
      <c r="K16" s="40">
        <v>1250</v>
      </c>
      <c r="L16" s="26">
        <f t="shared" si="1"/>
        <v>15000</v>
      </c>
      <c r="M16" s="15" t="s">
        <v>3</v>
      </c>
      <c r="N16" s="41">
        <v>44200</v>
      </c>
    </row>
    <row r="18" spans="1:14" ht="12.75" x14ac:dyDescent="0.2">
      <c r="A18" s="17"/>
      <c r="B18" s="17"/>
      <c r="C18" s="17"/>
      <c r="D18" s="18"/>
      <c r="E18" s="19"/>
      <c r="F18" s="20"/>
      <c r="G18" s="31"/>
      <c r="H18" s="47"/>
      <c r="I18" s="18"/>
      <c r="J18" s="17"/>
      <c r="K18" s="27">
        <f>SUM(K4:K16)</f>
        <v>127997.53</v>
      </c>
      <c r="L18" s="27">
        <f>SUM(L4:L16)</f>
        <v>1535970.3599999999</v>
      </c>
      <c r="M18" s="17"/>
      <c r="N18" s="17"/>
    </row>
    <row r="20" spans="1:14" ht="15" x14ac:dyDescent="0.25">
      <c r="E20" s="58"/>
      <c r="F20" s="58"/>
    </row>
    <row r="21" spans="1:14" x14ac:dyDescent="0.2">
      <c r="E21" s="59"/>
      <c r="F21" s="59"/>
    </row>
    <row r="22" spans="1:14" x14ac:dyDescent="0.2">
      <c r="E22" s="59"/>
      <c r="F22" s="59"/>
    </row>
    <row r="24" spans="1:14" x14ac:dyDescent="0.2">
      <c r="B24" s="16"/>
    </row>
    <row r="25" spans="1:14" x14ac:dyDescent="0.2">
      <c r="B25" s="16"/>
      <c r="G25" s="30"/>
      <c r="H25" s="49"/>
    </row>
    <row r="26" spans="1:14" x14ac:dyDescent="0.2">
      <c r="B26" s="16"/>
    </row>
    <row r="27" spans="1:14" x14ac:dyDescent="0.2">
      <c r="B27" s="16"/>
    </row>
  </sheetData>
  <mergeCells count="4">
    <mergeCell ref="E20:F20"/>
    <mergeCell ref="E21:F21"/>
    <mergeCell ref="E22:F22"/>
    <mergeCell ref="A1:N1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61" orientation="landscape" r:id="rId1"/>
  <headerFooter>
    <oddHeader>&amp;CESTADO DO TOCANTINS
PREFEITURA MUNICIPAL DE PORTO NACIONAL
SECRETARIA DA FAZENDA</oddHeader>
    <oddFooter>&amp;C&amp;F/&amp;A&amp;R&amp;P/&amp;N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CONTROLE-SIMPLES</vt:lpstr>
      <vt:lpstr>'CONTROLE-SIMPLES'!Area_de_impressao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2017-12-26T07:11:25Z</dcterms:created>
  <dcterms:modified xsi:type="dcterms:W3CDTF">2020-12-18T10:58:56Z</dcterms:modified>
</cp:coreProperties>
</file>